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Arkusz1" sheetId="1" r:id="rId1"/>
    <sheet name="Arkusz2" sheetId="2" r:id="rId2"/>
    <sheet name="Arkusz3" sheetId="3" r:id="rId3"/>
  </sheets>
  <definedNames>
    <definedName name="_xlnm.Print_Area" localSheetId="0">Arkusz1!$A$1:$W$54</definedName>
  </definedNames>
  <calcPr calcId="124519"/>
</workbook>
</file>

<file path=xl/calcChain.xml><?xml version="1.0" encoding="utf-8"?>
<calcChain xmlns="http://schemas.openxmlformats.org/spreadsheetml/2006/main">
  <c r="S17" i="1"/>
  <c r="S18"/>
  <c r="S19"/>
  <c r="S20"/>
  <c r="S21"/>
  <c r="S22"/>
  <c r="S23"/>
  <c r="S24"/>
  <c r="S25"/>
  <c r="S26"/>
  <c r="S27"/>
  <c r="S28"/>
  <c r="S29"/>
  <c r="S30"/>
  <c r="S31"/>
  <c r="S32"/>
  <c r="S33"/>
  <c r="S34"/>
  <c r="S35"/>
  <c r="S36"/>
  <c r="S37"/>
  <c r="S38"/>
  <c r="S39"/>
  <c r="S40"/>
  <c r="S16"/>
  <c r="N23" l="1"/>
  <c r="N29"/>
  <c r="N38"/>
  <c r="N25"/>
  <c r="N21"/>
  <c r="N35"/>
  <c r="N16"/>
  <c r="N28"/>
  <c r="N36"/>
  <c r="N31"/>
  <c r="N18"/>
  <c r="N27"/>
  <c r="N33"/>
  <c r="N37"/>
  <c r="N24"/>
  <c r="N39"/>
  <c r="N26"/>
  <c r="N19"/>
  <c r="N40"/>
  <c r="N30"/>
  <c r="N32"/>
  <c r="N17"/>
  <c r="N20"/>
  <c r="N22"/>
  <c r="N34"/>
</calcChain>
</file>

<file path=xl/sharedStrings.xml><?xml version="1.0" encoding="utf-8"?>
<sst xmlns="http://schemas.openxmlformats.org/spreadsheetml/2006/main" count="261" uniqueCount="103">
  <si>
    <t>Lp.</t>
  </si>
  <si>
    <t>Nr projektu</t>
  </si>
  <si>
    <t>Tytuł projektu</t>
  </si>
  <si>
    <t>Nazwa Wnioskodawcy</t>
  </si>
  <si>
    <t>Całkowita wartość projektu</t>
  </si>
  <si>
    <t>Wnioskowana kwota dofinansowania</t>
  </si>
  <si>
    <t>…………………………………..</t>
  </si>
  <si>
    <t>Skrócony opis projektu</t>
  </si>
  <si>
    <t>(P/N)*</t>
  </si>
  <si>
    <t>I sekcja - ocena ogolna</t>
  </si>
  <si>
    <t>II sekcja - minimum punktowe</t>
  </si>
  <si>
    <t>III sekcja - limit alokacji</t>
  </si>
  <si>
    <t>Ilość uzyskanych punktów łącznie po uwzględnieniu wag kryteriów**</t>
  </si>
  <si>
    <t>(TAK/NIE)***</t>
  </si>
  <si>
    <t>*** - projekt spełnia wszystkie kryteria oceny zgodności ze Strategią ZIT …</t>
  </si>
  <si>
    <t>% wartość alokacji przewidzianej na dany nabór (narastająco) ****</t>
  </si>
  <si>
    <t>** - jako średnia arytmetyczna ocen dokonanych przez dwóch ekspertów lub z trzech ocen ekspertów w przypadku gdy wystąpiły rozbieżności w ocenie wniosku, których nie dało się rozstrzygnąć w drodze negocjacji po uwzględnieniu wag poszczegolnych kryteriów. [(suma punktów przyznanych przez eksperta nr 1 + suma punktów przyznanych przez eksperta nr 2+...)/liczba osób dokonujących oceny]</t>
  </si>
  <si>
    <t xml:space="preserve">Projekty zakwalifikowane do kolejnego etapu oceny (oceny formalnej) </t>
  </si>
  <si>
    <t>(TAK/NIE)</t>
  </si>
  <si>
    <t xml:space="preserve"> Z-cy Przewodniczącego KOP ds. Strategii w ZIT</t>
  </si>
  <si>
    <t>Kryteria obligatoryjne</t>
  </si>
  <si>
    <t>Kryterium obligatoryjne</t>
  </si>
  <si>
    <t xml:space="preserve">Wynik oceny zgodności projektu ze Strategią ZIT </t>
  </si>
  <si>
    <t xml:space="preserve">P – projekt spełnia wszystkie kryteria obligatoryjne </t>
  </si>
  <si>
    <t>N – projekt nie spełnia wszystkich kryteriów obligatoryjnych</t>
  </si>
  <si>
    <t xml:space="preserve">**** - dotyczy sytuacji, w której projekty uzyskają taką samą liczbę punktów o kolejności na liście rankingowej zdecyduje liczba punktów w kryterium „Wpływ projektu na  realizację Strategii ZIT”, a następnie liczba punktów w kryterium „Wpływ realizacji projektu na realizację wartości docelowej wskaźników monitoringu realizacji celów Strategii ZIT”. Następnie biorąc pod uwagę określoną w regulaminie konkursu kwotę alokacji (tj. 200% alokacji przewidzianej na nabór) nastąpi ocena wszystkich projektów, które przeszły do tego etapu oceny. Kryterium to spełnią te projekty, których łączna wartość wnioskowanej dotacji (uwzględniając kolejność projektów na liście) nie przekroczy 200% środków przewidzianych na konkurs, z zastrzeżeniem dwóch sytuacji:
-  gdy pomimo zastosowania kryteriów różnicujących ostatni projekt na liście mieszczący się w 200 % dostępnej alokacji przeznaczonej na nabór ma równorzędną pozycję z innym/ innymi projektami na liście , które wykraczają poza 200 % dostępnej alokacji na nabór, kryterium spełniają wszystkie ww. projekty znajdujące się na równorzędnej pozycji w liście projektów i tym samym alokacja 200 % jest przekraczana. 
- gdy w danym naborze pierwszy lub dwa pierwsze projekty przekraczają 200 % dostępnej alokacji na nabór, ww. alokacja jest przekraczana i kryterium spełniają automatycznie 3 pierwsze projektu na liście, przy czym jeśli pomimo zastosowania kryteriów różnicujących trzeci projekt na liście ma równorzędną pozycję z innym/ innymi projektami na liście projektów, wówczas kryterium spełniają również pozostałe projekty znajdujące się na pozycji 3 listy, bez względu na ich liczbę.
</t>
  </si>
  <si>
    <t>Załącznik nr 8</t>
  </si>
  <si>
    <t>Miasto Oleśnica</t>
  </si>
  <si>
    <t>Gmina Wrocław</t>
  </si>
  <si>
    <t>Nabór nr RPDS.02.01.02-IZ.00-02-046/15</t>
  </si>
  <si>
    <t>RPDS.02.01.02-02-0001/16</t>
  </si>
  <si>
    <t>RPDS.02.01.02-02-0003/16</t>
  </si>
  <si>
    <t>RPDS.02.01.02-02-0004/16</t>
  </si>
  <si>
    <t>RPDS.02.01.02-02-0005/16</t>
  </si>
  <si>
    <t>RPDS.02.01.02-02-0006/16</t>
  </si>
  <si>
    <t>RPDS.02.01.02-02-0007/16</t>
  </si>
  <si>
    <t>RPDS.02.01.02-02-0008/16</t>
  </si>
  <si>
    <t>RPDS.02.01.02-02-0009/16</t>
  </si>
  <si>
    <t>RPDS.02.01.02-02-0010/16</t>
  </si>
  <si>
    <t>RPDS.02.01.02-02-0011/16</t>
  </si>
  <si>
    <t>RPDS.02.01.02-02-0012/16</t>
  </si>
  <si>
    <t>RPDS.02.01.02-02-0013/16</t>
  </si>
  <si>
    <t>RPDS.02.01.02-02-0014/16</t>
  </si>
  <si>
    <t>RPDS.02.01.02-02-0015/16</t>
  </si>
  <si>
    <t>RPDS.02.01.02-02-0016/16</t>
  </si>
  <si>
    <t>RPDS.02.01.02-02-0017/16</t>
  </si>
  <si>
    <t>RPDS.02.01.02-02-0018/16</t>
  </si>
  <si>
    <t>RPDS.02.01.02-02-0019/16</t>
  </si>
  <si>
    <t>RPDS.02.01.02-02-0020/16</t>
  </si>
  <si>
    <t>RPDS.02.01.02-02-0021/16</t>
  </si>
  <si>
    <t>RPDS.02.01.02-02-0022/16</t>
  </si>
  <si>
    <t>RPDS.02.01.02-02-0023/16</t>
  </si>
  <si>
    <t>RPDS.02.01.02-02-0024/16</t>
  </si>
  <si>
    <t>RPDS.02.01.02-02-0025/16</t>
  </si>
  <si>
    <t>RPDS.02.01.02-02-0026/16</t>
  </si>
  <si>
    <t>Dostosowanie WCZ SPZOZ do wymogów Elektronicznej Dokumentacji Medycznej i stworzenie nowych  e-usług</t>
  </si>
  <si>
    <t>Platforma e-usług ENDOMED</t>
  </si>
  <si>
    <t>Platforma e-usług Przychodni na Biskupinie</t>
  </si>
  <si>
    <t xml:space="preserve">Wdrożenie elektronicznych systemów informatycznych w PRODENTIS </t>
  </si>
  <si>
    <t>"Rozwój elektronicznych usług publicznych w zakresie e-zdrowia w Samodzielnym Zespole Publicznych Zakładów Opieki Zdrowotnej w Oleśnicy"</t>
  </si>
  <si>
    <t>Stworzenie systemu wizualizacji sieci wodociągowej i kanalizacyjnej oraz modułu zarządzania zielenią miejską na terenie gminy Trzebnica</t>
  </si>
  <si>
    <t>Platforma e-usług CENTRUM KARDIOLOGICZNEGO "PRO CORDE”</t>
  </si>
  <si>
    <t>Wdrożenie e-usług oraz elektronicznej dokumentacji medycznej w Ośrodku Świętego Jerzego we Wrocławiu</t>
  </si>
  <si>
    <t>Teleradiologia na Biskupinie</t>
  </si>
  <si>
    <t>Wrocławska Mobilna Karta Miejska</t>
  </si>
  <si>
    <t>Dostosowanie systemów informatycznych Medinet Sp. z o.o. do wymiany z Systemem Informacji Medycznej oraz rozwój e-usług.</t>
  </si>
  <si>
    <t xml:space="preserve">System wspierający NGO we Wrocławiu </t>
  </si>
  <si>
    <t>Open Data Wrocław</t>
  </si>
  <si>
    <t>Wdrożenie systemu klasy ERP w Gminie Wrocław - Etap I</t>
  </si>
  <si>
    <t>SYSTEM WSPIERAJĄCY WINDYKACJE W GMINIE WROCŁAW</t>
  </si>
  <si>
    <t xml:space="preserve"> WROCŁAWSKA PLATFORMA INFORMACYJNO - PŁATNICZA</t>
  </si>
  <si>
    <t>ROZBUDOWA BAZ DANYCH ZASOBÓW GEODEZYJNYCH WE WROCŁAWIU</t>
  </si>
  <si>
    <t>Rozwój systemu informatycznego Urzędu Miasta Oleśnica konieczny dla obsługi e-usług: e-Urząd III etap</t>
  </si>
  <si>
    <t>System Gospodarowania Nieruchomościami w Gminie Wrocław</t>
  </si>
  <si>
    <t>Wdrożenie e-usług medycznych w Przychodni Specjalistyczno-Rehabilitacyjnej Pulsantis Sp. z o.o. we Wrocławiu</t>
  </si>
  <si>
    <t>E-Usługi dla mieszkańców Wrocławia wspierające prowadzenie konsultacji społecznych</t>
  </si>
  <si>
    <t>Wdrożenie e-usług w obszarze ochrony zdrowia w placówkach medycznych NZOZ Centrum IKAR we Wrocławiu.</t>
  </si>
  <si>
    <t>Wdrożenie e-usług medycznych w NZOZ "OŚRODEK MEDYCZNY ZIEMO-VITA" Spółka  z o.o. we Wrocławiu</t>
  </si>
  <si>
    <t>Digitalizacja i udostępnienie cennych zasobów kulturowych Fundacji Alumnat.</t>
  </si>
  <si>
    <t>Digitalizacja, udostępnienie zbiorów i e-usługi dla Centrum Historii Zajezdnia we Wrocławiu</t>
  </si>
  <si>
    <t>Wrocławskie Centrum Zdrowia Samodzielny Publiczny Zakład Opieki Zdrowotnej</t>
  </si>
  <si>
    <t>ENDO-MED s.c.</t>
  </si>
  <si>
    <t>PRZYCHODNIA NA BISKUPINIE</t>
  </si>
  <si>
    <t xml:space="preserve">Poradnie Stomatologiczne PRODENTIS s.c. Marek Kaleta, Barbara Ujec-Kaleta </t>
  </si>
  <si>
    <t xml:space="preserve">Samodzielny Zespół Publicznych Zakładów Opieki Zdrowotnej w Oleśnicy </t>
  </si>
  <si>
    <t>GMINNY ZAKŁAD GOSPODARKI KOMUNALNEJ TRZEBNICA ERGO SP. Z O. O.</t>
  </si>
  <si>
    <t>CENTRUM KARDIOLOGICZNE "PRO CORDE"</t>
  </si>
  <si>
    <t>Ośrodek Świętego Jerzego we Wrocławiu</t>
  </si>
  <si>
    <t>Medinet Sp. z o.o.</t>
  </si>
  <si>
    <t>PRZYCHODNIA SPECJALISTYCZNO - REHABILITACYJNA PULSANTIS SPÓŁKA Z OGRANICZONĄ
ODPOWIEDZIALNOŚCIĄ</t>
  </si>
  <si>
    <t>DARIUSZ KIEŁKIEWICZ NZOZ CENTRUM IKAR</t>
  </si>
  <si>
    <t>NIEPUBLICZNY ZAKŁAD OPIEKI ZDROWOTNEJ "OŚRODEK MEDYCZNY ZIEMO-VITA" SPÓŁKA Z
OGRANICZONĄ ODPOWIEDZIALNOSCIĄ</t>
  </si>
  <si>
    <t>FUNDACJA BIBLIOTEKA ALUMNAT</t>
  </si>
  <si>
    <t>Ośrodek Pamięć i Przyszłość</t>
  </si>
  <si>
    <t>P</t>
  </si>
  <si>
    <t>TAK</t>
  </si>
  <si>
    <t>nie dotyczy</t>
  </si>
  <si>
    <t>Lista projektów po ocenie zgodności ze Strategią ZIT WrOF  zakwalifikowanych do kolejnego etapu oceny</t>
  </si>
  <si>
    <t>% ALOKACJI</t>
  </si>
  <si>
    <t xml:space="preserve">Wdrożenie e-usług medycznych w Przychodni  Pulsantis </t>
  </si>
  <si>
    <t>Decyzja w sprawie spełnienia kryteriów zgodności ze Strategią ZIT WrOF</t>
  </si>
  <si>
    <r>
      <t xml:space="preserve"> </t>
    </r>
    <r>
      <rPr>
        <sz val="16"/>
        <color indexed="8"/>
        <rFont val="Calibri"/>
        <family val="2"/>
        <charset val="238"/>
      </rPr>
      <t>data i czytelny podpis</t>
    </r>
  </si>
  <si>
    <t>Kryteria punktowe – uzyskana punktacja  (maks. 68)</t>
  </si>
</sst>
</file>

<file path=xl/styles.xml><?xml version="1.0" encoding="utf-8"?>
<styleSheet xmlns="http://schemas.openxmlformats.org/spreadsheetml/2006/main">
  <numFmts count="1">
    <numFmt numFmtId="43" formatCode="_-* #,##0.00\ _z_ł_-;\-* #,##0.00\ _z_ł_-;_-* &quot;-&quot;??\ _z_ł_-;_-@_-"/>
  </numFmts>
  <fonts count="13">
    <font>
      <sz val="11"/>
      <color theme="1"/>
      <name val="Calibri"/>
      <family val="2"/>
      <scheme val="minor"/>
    </font>
    <font>
      <sz val="12"/>
      <color theme="1"/>
      <name val="Calibri"/>
      <family val="2"/>
      <charset val="238"/>
    </font>
    <font>
      <sz val="11"/>
      <color theme="1"/>
      <name val="Calibri"/>
      <family val="2"/>
      <scheme val="minor"/>
    </font>
    <font>
      <sz val="12"/>
      <color theme="1"/>
      <name val="Calibri"/>
      <family val="2"/>
      <scheme val="minor"/>
    </font>
    <font>
      <sz val="16"/>
      <color theme="1"/>
      <name val="Calibri"/>
      <family val="2"/>
      <scheme val="minor"/>
    </font>
    <font>
      <sz val="16"/>
      <color theme="1"/>
      <name val="Calibri"/>
      <family val="2"/>
      <charset val="238"/>
      <scheme val="minor"/>
    </font>
    <font>
      <b/>
      <sz val="16"/>
      <color theme="1"/>
      <name val="Calibri"/>
      <family val="2"/>
      <charset val="238"/>
      <scheme val="minor"/>
    </font>
    <font>
      <b/>
      <sz val="16"/>
      <color theme="1"/>
      <name val="Cambria"/>
      <family val="1"/>
      <charset val="238"/>
      <scheme val="major"/>
    </font>
    <font>
      <b/>
      <sz val="16"/>
      <color theme="1"/>
      <name val="Arial"/>
      <family val="2"/>
      <charset val="238"/>
    </font>
    <font>
      <sz val="16"/>
      <color theme="1"/>
      <name val="Arial"/>
      <family val="2"/>
      <charset val="238"/>
    </font>
    <font>
      <sz val="16"/>
      <color theme="1"/>
      <name val="Cambria"/>
      <family val="1"/>
      <charset val="238"/>
      <scheme val="major"/>
    </font>
    <font>
      <sz val="16"/>
      <color theme="1"/>
      <name val="Calibri"/>
      <family val="2"/>
      <charset val="238"/>
    </font>
    <font>
      <sz val="16"/>
      <color indexed="8"/>
      <name val="Calibri"/>
      <family val="2"/>
      <charset val="238"/>
    </font>
  </fonts>
  <fills count="3">
    <fill>
      <patternFill patternType="none"/>
    </fill>
    <fill>
      <patternFill patternType="gray125"/>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2" fillId="0" borderId="0" applyFont="0" applyFill="0" applyBorder="0" applyAlignment="0" applyProtection="0"/>
  </cellStyleXfs>
  <cellXfs count="56">
    <xf numFmtId="0" fontId="0" fillId="0" borderId="0" xfId="0"/>
    <xf numFmtId="0" fontId="3" fillId="0" borderId="0" xfId="0" applyFont="1"/>
    <xf numFmtId="0" fontId="3" fillId="0" borderId="0" xfId="0" applyFont="1" applyAlignment="1">
      <alignment horizontal="center"/>
    </xf>
    <xf numFmtId="0" fontId="1" fillId="0" borderId="0" xfId="0" applyFont="1" applyAlignment="1">
      <alignment horizontal="left" vertical="center"/>
    </xf>
    <xf numFmtId="0" fontId="4" fillId="0" borderId="0" xfId="0" applyFont="1"/>
    <xf numFmtId="0" fontId="7" fillId="0" borderId="0" xfId="0" applyFont="1" applyAlignment="1">
      <alignment horizontal="center" vertical="center"/>
    </xf>
    <xf numFmtId="0" fontId="9" fillId="0" borderId="0" xfId="0" applyFont="1" applyAlignment="1">
      <alignment horizont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2" borderId="2" xfId="0" applyFont="1" applyFill="1" applyBorder="1" applyAlignment="1">
      <alignment horizontal="center" vertical="center" wrapText="1"/>
    </xf>
    <xf numFmtId="0" fontId="10" fillId="0" borderId="3" xfId="0" applyFont="1" applyBorder="1" applyAlignment="1">
      <alignment horizontal="center" vertical="center"/>
    </xf>
    <xf numFmtId="49"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9" fillId="0" borderId="3" xfId="0" applyFont="1" applyBorder="1" applyAlignment="1">
      <alignment horizontal="center" vertical="center" wrapText="1"/>
    </xf>
    <xf numFmtId="43" fontId="8" fillId="0" borderId="15" xfId="1" applyFont="1" applyBorder="1" applyAlignment="1">
      <alignment horizontal="center" vertical="center"/>
    </xf>
    <xf numFmtId="4" fontId="9" fillId="0" borderId="3" xfId="0" applyNumberFormat="1" applyFont="1" applyBorder="1" applyAlignment="1">
      <alignment horizontal="center" vertical="center"/>
    </xf>
    <xf numFmtId="4" fontId="10" fillId="0" borderId="3" xfId="0" applyNumberFormat="1" applyFont="1" applyBorder="1" applyAlignment="1">
      <alignment horizontal="center" vertical="center"/>
    </xf>
    <xf numFmtId="49" fontId="10" fillId="0" borderId="3" xfId="0" applyNumberFormat="1" applyFont="1" applyBorder="1" applyAlignment="1">
      <alignment horizontal="center" vertical="center" wrapText="1"/>
    </xf>
    <xf numFmtId="4" fontId="10" fillId="2" borderId="3" xfId="0" applyNumberFormat="1" applyFont="1" applyFill="1" applyBorder="1" applyAlignment="1">
      <alignment horizontal="center" vertical="center"/>
    </xf>
    <xf numFmtId="43" fontId="8" fillId="0" borderId="16" xfId="1" applyFont="1" applyBorder="1" applyAlignment="1">
      <alignment horizontal="center" vertical="center"/>
    </xf>
    <xf numFmtId="49" fontId="10" fillId="0" borderId="1" xfId="0" applyNumberFormat="1" applyFont="1" applyBorder="1" applyAlignment="1">
      <alignment horizontal="center" vertical="center" wrapText="1"/>
    </xf>
    <xf numFmtId="43" fontId="8" fillId="0" borderId="17" xfId="1" applyFont="1" applyBorder="1" applyAlignment="1">
      <alignment horizontal="center" vertical="center"/>
    </xf>
    <xf numFmtId="0" fontId="10" fillId="0" borderId="0" xfId="0" applyFont="1" applyBorder="1" applyAlignment="1">
      <alignment horizontal="center" vertical="center"/>
    </xf>
    <xf numFmtId="49" fontId="10" fillId="0" borderId="0" xfId="0" applyNumberFormat="1" applyFont="1" applyBorder="1" applyAlignment="1">
      <alignment horizontal="center" vertical="center" wrapText="1"/>
    </xf>
    <xf numFmtId="4" fontId="10" fillId="0" borderId="0" xfId="0" applyNumberFormat="1" applyFont="1" applyBorder="1" applyAlignment="1">
      <alignment horizontal="center" vertical="center"/>
    </xf>
    <xf numFmtId="0" fontId="10" fillId="0" borderId="0" xfId="0" applyFont="1" applyBorder="1" applyAlignment="1">
      <alignment horizontal="center" vertical="center" wrapText="1"/>
    </xf>
    <xf numFmtId="49" fontId="10" fillId="0" borderId="0" xfId="0" applyNumberFormat="1"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11" fillId="0" borderId="0" xfId="0" applyFont="1" applyAlignment="1">
      <alignment vertical="center"/>
    </xf>
    <xf numFmtId="0" fontId="11" fillId="0" borderId="0" xfId="0" applyFont="1" applyAlignment="1">
      <alignment horizontal="left" vertical="center" indent="15"/>
    </xf>
    <xf numFmtId="0" fontId="11" fillId="0" borderId="0" xfId="0" applyFont="1" applyAlignment="1">
      <alignment horizontal="left" vertical="center"/>
    </xf>
    <xf numFmtId="0" fontId="7" fillId="0" borderId="1" xfId="0" applyFont="1" applyBorder="1" applyAlignment="1">
      <alignment horizontal="center" vertical="center" wrapText="1"/>
    </xf>
    <xf numFmtId="0" fontId="5" fillId="0" borderId="0" xfId="0" applyFont="1" applyAlignment="1">
      <alignment horizontal="center" wrapText="1"/>
    </xf>
    <xf numFmtId="0" fontId="8" fillId="0" borderId="0" xfId="0" applyFont="1" applyAlignment="1">
      <alignment horizont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4" xfId="0" applyFont="1" applyBorder="1" applyAlignment="1">
      <alignment horizontal="left"/>
    </xf>
    <xf numFmtId="0" fontId="5" fillId="0" borderId="0" xfId="0" applyFont="1" applyAlignment="1">
      <alignment horizontal="left"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3" xfId="0" applyFont="1" applyFill="1" applyBorder="1" applyAlignment="1">
      <alignment horizontal="center" vertical="center" wrapText="1"/>
    </xf>
  </cellXfs>
  <cellStyles count="2">
    <cellStyle name="Dziesiętny" xfId="1" builtinId="3"/>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4508500</xdr:colOff>
      <xdr:row>1</xdr:row>
      <xdr:rowOff>15875</xdr:rowOff>
    </xdr:from>
    <xdr:to>
      <xdr:col>8</xdr:col>
      <xdr:colOff>23813</xdr:colOff>
      <xdr:row>3</xdr:row>
      <xdr:rowOff>1</xdr:rowOff>
    </xdr:to>
    <xdr:pic>
      <xdr:nvPicPr>
        <xdr:cNvPr id="3" name="Obraz 2" descr="Bez nazwy-2-02"/>
        <xdr:cNvPicPr/>
      </xdr:nvPicPr>
      <xdr:blipFill>
        <a:blip xmlns:r="http://schemas.openxmlformats.org/officeDocument/2006/relationships" r:embed="rId1"/>
        <a:srcRect/>
        <a:stretch>
          <a:fillRect/>
        </a:stretch>
      </xdr:blipFill>
      <xdr:spPr bwMode="auto">
        <a:xfrm>
          <a:off x="9048750" y="222250"/>
          <a:ext cx="11017250" cy="1127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55"/>
  <sheetViews>
    <sheetView tabSelected="1" view="pageBreakPreview" topLeftCell="D1" zoomScale="50" zoomScaleNormal="60" zoomScaleSheetLayoutView="50" workbookViewId="0">
      <selection activeCell="M23" sqref="M23"/>
    </sheetView>
  </sheetViews>
  <sheetFormatPr defaultRowHeight="15.75"/>
  <cols>
    <col min="1" max="1" width="6.28515625" style="1" customWidth="1"/>
    <col min="2" max="2" width="16" style="1" customWidth="1"/>
    <col min="3" max="3" width="46" style="1" customWidth="1"/>
    <col min="4" max="4" width="108.85546875" style="1" customWidth="1"/>
    <col min="5" max="5" width="38" style="1" customWidth="1"/>
    <col min="6" max="6" width="44.85546875" style="1" bestFit="1" customWidth="1"/>
    <col min="7" max="7" width="22" style="1" customWidth="1"/>
    <col min="8" max="8" width="18.85546875" style="1" customWidth="1"/>
    <col min="9" max="9" width="23.85546875" style="1" customWidth="1"/>
    <col min="10" max="11" width="18.7109375" style="1" customWidth="1"/>
    <col min="12" max="12" width="19.5703125" style="1" customWidth="1"/>
    <col min="13" max="13" width="51" style="1" customWidth="1"/>
    <col min="14" max="14" width="57.85546875" style="1" customWidth="1"/>
    <col min="15" max="15" width="21.5703125" style="1" customWidth="1"/>
    <col min="16" max="16" width="9.140625" style="1" customWidth="1"/>
    <col min="17" max="17" width="16.28515625" style="1" customWidth="1"/>
    <col min="18" max="18" width="9.140625" style="1"/>
    <col min="19" max="19" width="12.28515625" style="1" bestFit="1" customWidth="1"/>
    <col min="20" max="22" width="9.140625" style="1"/>
    <col min="23" max="23" width="14.42578125" style="1" bestFit="1" customWidth="1"/>
    <col min="24" max="16384" width="9.140625" style="1"/>
  </cols>
  <sheetData>
    <row r="1" spans="1:23" ht="21">
      <c r="A1" s="4"/>
      <c r="B1" s="4"/>
      <c r="C1" s="4"/>
      <c r="D1" s="4"/>
      <c r="E1" s="4"/>
      <c r="F1" s="4"/>
      <c r="G1" s="4"/>
      <c r="H1" s="4"/>
      <c r="I1" s="4"/>
      <c r="J1" s="4"/>
      <c r="K1" s="4"/>
      <c r="L1" s="4"/>
      <c r="M1" s="4"/>
      <c r="N1" s="4"/>
      <c r="O1" s="4"/>
      <c r="P1" s="4"/>
    </row>
    <row r="2" spans="1:23" ht="15" customHeight="1">
      <c r="A2" s="4"/>
      <c r="B2" s="34"/>
      <c r="C2" s="34"/>
      <c r="D2" s="34"/>
      <c r="E2" s="34"/>
      <c r="F2" s="34"/>
      <c r="G2" s="34"/>
      <c r="H2" s="34"/>
      <c r="I2" s="34"/>
      <c r="J2" s="34"/>
      <c r="K2" s="34"/>
      <c r="L2" s="34"/>
      <c r="M2" s="34"/>
      <c r="N2" s="34"/>
      <c r="O2" s="34"/>
      <c r="P2" s="4"/>
    </row>
    <row r="3" spans="1:23" ht="76.5" customHeight="1">
      <c r="A3" s="4"/>
      <c r="B3" s="34"/>
      <c r="C3" s="34"/>
      <c r="D3" s="34"/>
      <c r="E3" s="34"/>
      <c r="F3" s="34"/>
      <c r="G3" s="34"/>
      <c r="H3" s="34"/>
      <c r="I3" s="34"/>
      <c r="J3" s="34"/>
      <c r="K3" s="34"/>
      <c r="L3" s="34"/>
      <c r="M3" s="34"/>
      <c r="N3" s="34"/>
      <c r="O3" s="34"/>
      <c r="P3" s="4"/>
    </row>
    <row r="4" spans="1:23" ht="21">
      <c r="A4" s="4"/>
      <c r="B4" s="4"/>
      <c r="C4" s="4"/>
      <c r="D4" s="4"/>
      <c r="E4" s="4"/>
      <c r="F4" s="4"/>
      <c r="G4" s="4"/>
      <c r="H4" s="4"/>
      <c r="I4" s="4"/>
      <c r="J4" s="4"/>
      <c r="K4" s="4"/>
      <c r="L4" s="4"/>
      <c r="M4" s="4"/>
      <c r="N4" s="4"/>
      <c r="O4" s="4"/>
      <c r="P4" s="4"/>
    </row>
    <row r="5" spans="1:23" ht="21">
      <c r="A5" s="4"/>
      <c r="B5" s="4"/>
      <c r="C5" s="4"/>
      <c r="D5" s="4"/>
      <c r="E5" s="4"/>
      <c r="F5" s="4"/>
      <c r="G5" s="4"/>
      <c r="H5" s="4"/>
      <c r="I5" s="4"/>
      <c r="J5" s="4"/>
      <c r="K5" s="4"/>
      <c r="L5" s="4"/>
      <c r="M5" s="4"/>
      <c r="N5" s="4"/>
      <c r="O5" s="4"/>
      <c r="P5" s="4"/>
    </row>
    <row r="6" spans="1:23" ht="21.75" thickBot="1">
      <c r="A6" s="4"/>
      <c r="B6" s="44" t="s">
        <v>26</v>
      </c>
      <c r="C6" s="44"/>
      <c r="D6" s="4"/>
      <c r="E6" s="4"/>
      <c r="F6" s="4"/>
      <c r="G6" s="4"/>
      <c r="H6" s="4"/>
      <c r="I6" s="4"/>
      <c r="J6" s="4"/>
      <c r="K6" s="4"/>
      <c r="L6" s="4"/>
      <c r="M6" s="4"/>
      <c r="N6" s="4"/>
      <c r="O6" s="4"/>
      <c r="P6" s="4"/>
    </row>
    <row r="7" spans="1:23" ht="44.25" customHeight="1" thickBot="1">
      <c r="A7" s="4"/>
      <c r="B7" s="36" t="s">
        <v>97</v>
      </c>
      <c r="C7" s="37"/>
      <c r="D7" s="37"/>
      <c r="E7" s="37"/>
      <c r="F7" s="37"/>
      <c r="G7" s="37"/>
      <c r="H7" s="37"/>
      <c r="I7" s="37"/>
      <c r="J7" s="37"/>
      <c r="K7" s="37"/>
      <c r="L7" s="37"/>
      <c r="M7" s="37"/>
      <c r="N7" s="37"/>
      <c r="O7" s="38"/>
      <c r="P7" s="4"/>
    </row>
    <row r="8" spans="1:23" ht="23.25" customHeight="1">
      <c r="A8" s="4"/>
      <c r="B8" s="5"/>
      <c r="C8" s="5"/>
      <c r="D8" s="5"/>
      <c r="E8" s="5"/>
      <c r="F8" s="5"/>
      <c r="G8" s="5"/>
      <c r="H8" s="4"/>
      <c r="I8" s="4"/>
      <c r="J8" s="4"/>
      <c r="K8" s="4"/>
      <c r="L8" s="4"/>
      <c r="M8" s="4"/>
      <c r="N8" s="4"/>
      <c r="O8" s="4"/>
      <c r="P8" s="4"/>
    </row>
    <row r="9" spans="1:23" ht="33" customHeight="1">
      <c r="A9" s="4"/>
      <c r="B9" s="35" t="s">
        <v>29</v>
      </c>
      <c r="C9" s="35"/>
      <c r="D9" s="35"/>
      <c r="E9" s="35"/>
      <c r="F9" s="35"/>
      <c r="G9" s="35"/>
      <c r="H9" s="35"/>
      <c r="I9" s="35"/>
      <c r="J9" s="35"/>
      <c r="K9" s="35"/>
      <c r="L9" s="35"/>
      <c r="M9" s="35"/>
      <c r="N9" s="35"/>
      <c r="O9" s="35"/>
      <c r="P9" s="4"/>
    </row>
    <row r="10" spans="1:23" ht="15.75" customHeight="1">
      <c r="A10" s="4"/>
      <c r="B10" s="6"/>
      <c r="C10" s="6"/>
      <c r="D10" s="6"/>
      <c r="E10" s="6"/>
      <c r="F10" s="6"/>
      <c r="G10" s="6"/>
      <c r="H10" s="6"/>
      <c r="I10" s="6"/>
      <c r="J10" s="6"/>
      <c r="K10" s="6"/>
      <c r="L10" s="6"/>
      <c r="M10" s="6"/>
      <c r="N10" s="6"/>
      <c r="O10" s="6"/>
      <c r="P10" s="4"/>
    </row>
    <row r="11" spans="1:23" ht="15.75" customHeight="1">
      <c r="A11" s="4"/>
      <c r="B11" s="6"/>
      <c r="C11" s="6"/>
      <c r="D11" s="6"/>
      <c r="E11" s="6"/>
      <c r="F11" s="6"/>
      <c r="G11" s="6"/>
      <c r="H11" s="6"/>
      <c r="I11" s="6"/>
      <c r="J11" s="6"/>
      <c r="K11" s="6"/>
      <c r="L11" s="6"/>
      <c r="M11" s="6"/>
      <c r="N11" s="6"/>
      <c r="O11" s="6"/>
      <c r="P11" s="4"/>
    </row>
    <row r="12" spans="1:23" ht="45.75" customHeight="1">
      <c r="A12" s="4"/>
      <c r="B12" s="39" t="s">
        <v>0</v>
      </c>
      <c r="C12" s="40" t="s">
        <v>1</v>
      </c>
      <c r="D12" s="40" t="s">
        <v>2</v>
      </c>
      <c r="E12" s="40" t="s">
        <v>3</v>
      </c>
      <c r="F12" s="40" t="s">
        <v>4</v>
      </c>
      <c r="G12" s="40" t="s">
        <v>5</v>
      </c>
      <c r="H12" s="39" t="s">
        <v>22</v>
      </c>
      <c r="I12" s="39"/>
      <c r="J12" s="39"/>
      <c r="K12" s="39"/>
      <c r="L12" s="40" t="s">
        <v>100</v>
      </c>
      <c r="M12" s="40" t="s">
        <v>7</v>
      </c>
      <c r="N12" s="50" t="s">
        <v>15</v>
      </c>
      <c r="O12" s="53" t="s">
        <v>17</v>
      </c>
      <c r="P12" s="4"/>
    </row>
    <row r="13" spans="1:23" ht="60.75">
      <c r="A13" s="4"/>
      <c r="B13" s="39"/>
      <c r="C13" s="41"/>
      <c r="D13" s="41"/>
      <c r="E13" s="41"/>
      <c r="F13" s="41"/>
      <c r="G13" s="41"/>
      <c r="H13" s="48" t="s">
        <v>9</v>
      </c>
      <c r="I13" s="49"/>
      <c r="J13" s="7" t="s">
        <v>10</v>
      </c>
      <c r="K13" s="7" t="s">
        <v>11</v>
      </c>
      <c r="L13" s="41"/>
      <c r="M13" s="41"/>
      <c r="N13" s="51"/>
      <c r="O13" s="54"/>
      <c r="P13" s="4"/>
    </row>
    <row r="14" spans="1:23" ht="105.75" customHeight="1">
      <c r="A14" s="4"/>
      <c r="B14" s="39"/>
      <c r="C14" s="41"/>
      <c r="D14" s="41"/>
      <c r="E14" s="41"/>
      <c r="F14" s="41"/>
      <c r="G14" s="41"/>
      <c r="H14" s="7" t="s">
        <v>20</v>
      </c>
      <c r="I14" s="33" t="s">
        <v>102</v>
      </c>
      <c r="J14" s="7" t="s">
        <v>21</v>
      </c>
      <c r="K14" s="7" t="s">
        <v>21</v>
      </c>
      <c r="L14" s="42"/>
      <c r="M14" s="41"/>
      <c r="N14" s="51"/>
      <c r="O14" s="55"/>
      <c r="P14" s="4"/>
    </row>
    <row r="15" spans="1:23" ht="66" customHeight="1" thickBot="1">
      <c r="A15" s="4"/>
      <c r="B15" s="39"/>
      <c r="C15" s="43"/>
      <c r="D15" s="43"/>
      <c r="E15" s="43"/>
      <c r="F15" s="43"/>
      <c r="G15" s="43"/>
      <c r="H15" s="8" t="s">
        <v>8</v>
      </c>
      <c r="I15" s="8" t="s">
        <v>12</v>
      </c>
      <c r="J15" s="8" t="s">
        <v>8</v>
      </c>
      <c r="K15" s="8" t="s">
        <v>8</v>
      </c>
      <c r="L15" s="8" t="s">
        <v>13</v>
      </c>
      <c r="M15" s="43"/>
      <c r="N15" s="52"/>
      <c r="O15" s="9" t="s">
        <v>18</v>
      </c>
      <c r="P15" s="4"/>
      <c r="S15" s="1" t="s">
        <v>98</v>
      </c>
      <c r="W15" s="1">
        <v>40073140</v>
      </c>
    </row>
    <row r="16" spans="1:23" ht="81.75" customHeight="1">
      <c r="A16" s="4"/>
      <c r="B16" s="10">
        <v>1</v>
      </c>
      <c r="C16" s="11" t="s">
        <v>50</v>
      </c>
      <c r="D16" s="11" t="s">
        <v>75</v>
      </c>
      <c r="E16" s="11" t="s">
        <v>28</v>
      </c>
      <c r="F16" s="12">
        <v>999990</v>
      </c>
      <c r="G16" s="12">
        <v>849991.5</v>
      </c>
      <c r="H16" s="13" t="s">
        <v>94</v>
      </c>
      <c r="I16" s="14">
        <v>62.8</v>
      </c>
      <c r="J16" s="15" t="s">
        <v>94</v>
      </c>
      <c r="K16" s="15" t="s">
        <v>96</v>
      </c>
      <c r="L16" s="16" t="s">
        <v>95</v>
      </c>
      <c r="M16" s="17" t="s">
        <v>75</v>
      </c>
      <c r="N16" s="15">
        <f>SUM($S$16:S16)</f>
        <v>2.1211003180684118</v>
      </c>
      <c r="O16" s="18" t="s">
        <v>95</v>
      </c>
      <c r="P16" s="4"/>
      <c r="S16" s="1">
        <f>G16*100/$W$15</f>
        <v>2.1211003180684118</v>
      </c>
    </row>
    <row r="17" spans="1:19" ht="45" customHeight="1">
      <c r="A17" s="4"/>
      <c r="B17" s="10">
        <v>2</v>
      </c>
      <c r="C17" s="11" t="s">
        <v>39</v>
      </c>
      <c r="D17" s="11" t="s">
        <v>64</v>
      </c>
      <c r="E17" s="11" t="s">
        <v>28</v>
      </c>
      <c r="F17" s="12">
        <v>1337300</v>
      </c>
      <c r="G17" s="12">
        <v>1055367.3899999999</v>
      </c>
      <c r="H17" s="13" t="s">
        <v>94</v>
      </c>
      <c r="I17" s="19">
        <v>55.3</v>
      </c>
      <c r="J17" s="15" t="s">
        <v>94</v>
      </c>
      <c r="K17" s="15" t="s">
        <v>96</v>
      </c>
      <c r="L17" s="16" t="s">
        <v>95</v>
      </c>
      <c r="M17" s="20" t="s">
        <v>64</v>
      </c>
      <c r="N17" s="15">
        <f>SUM($S$16:S17)</f>
        <v>4.7547032501071786</v>
      </c>
      <c r="O17" s="18" t="s">
        <v>95</v>
      </c>
      <c r="P17" s="4"/>
      <c r="S17" s="1">
        <f t="shared" ref="S17:S40" si="0">G17*100/$W$15</f>
        <v>2.6336029320387668</v>
      </c>
    </row>
    <row r="18" spans="1:19" ht="61.5" customHeight="1">
      <c r="A18" s="4"/>
      <c r="B18" s="10">
        <v>3</v>
      </c>
      <c r="C18" s="11" t="s">
        <v>41</v>
      </c>
      <c r="D18" s="11" t="s">
        <v>66</v>
      </c>
      <c r="E18" s="11" t="s">
        <v>28</v>
      </c>
      <c r="F18" s="12">
        <v>1057840</v>
      </c>
      <c r="G18" s="12">
        <v>898118.5</v>
      </c>
      <c r="H18" s="13" t="s">
        <v>94</v>
      </c>
      <c r="I18" s="19">
        <v>54.8</v>
      </c>
      <c r="J18" s="15" t="s">
        <v>94</v>
      </c>
      <c r="K18" s="15" t="s">
        <v>96</v>
      </c>
      <c r="L18" s="16" t="s">
        <v>95</v>
      </c>
      <c r="M18" s="20" t="s">
        <v>66</v>
      </c>
      <c r="N18" s="15">
        <f>SUM($S$16:S18)</f>
        <v>6.9959014691636341</v>
      </c>
      <c r="O18" s="18" t="s">
        <v>95</v>
      </c>
      <c r="P18" s="4"/>
      <c r="S18" s="1">
        <f t="shared" si="0"/>
        <v>2.2411982190564554</v>
      </c>
    </row>
    <row r="19" spans="1:19" ht="75.75" customHeight="1">
      <c r="A19" s="4"/>
      <c r="B19" s="10">
        <v>4</v>
      </c>
      <c r="C19" s="11" t="s">
        <v>48</v>
      </c>
      <c r="D19" s="11" t="s">
        <v>73</v>
      </c>
      <c r="E19" s="11" t="s">
        <v>28</v>
      </c>
      <c r="F19" s="12">
        <v>1094922</v>
      </c>
      <c r="G19" s="12">
        <v>883093.13</v>
      </c>
      <c r="H19" s="13" t="s">
        <v>94</v>
      </c>
      <c r="I19" s="19">
        <v>54.8</v>
      </c>
      <c r="J19" s="15" t="s">
        <v>94</v>
      </c>
      <c r="K19" s="15" t="s">
        <v>96</v>
      </c>
      <c r="L19" s="16" t="s">
        <v>95</v>
      </c>
      <c r="M19" s="17" t="s">
        <v>73</v>
      </c>
      <c r="N19" s="15">
        <f>SUM($S$16:S19)</f>
        <v>9.1996048225819091</v>
      </c>
      <c r="O19" s="18" t="s">
        <v>95</v>
      </c>
      <c r="P19" s="4"/>
      <c r="S19" s="1">
        <f t="shared" si="0"/>
        <v>2.2037033534182746</v>
      </c>
    </row>
    <row r="20" spans="1:19" ht="54" customHeight="1">
      <c r="A20" s="4"/>
      <c r="B20" s="10">
        <v>5</v>
      </c>
      <c r="C20" s="11" t="s">
        <v>43</v>
      </c>
      <c r="D20" s="11" t="s">
        <v>68</v>
      </c>
      <c r="E20" s="11" t="s">
        <v>28</v>
      </c>
      <c r="F20" s="12">
        <v>1533282</v>
      </c>
      <c r="G20" s="12">
        <v>1300044.83</v>
      </c>
      <c r="H20" s="13" t="s">
        <v>94</v>
      </c>
      <c r="I20" s="19">
        <v>52.3</v>
      </c>
      <c r="J20" s="15" t="s">
        <v>94</v>
      </c>
      <c r="K20" s="15" t="s">
        <v>96</v>
      </c>
      <c r="L20" s="16" t="s">
        <v>95</v>
      </c>
      <c r="M20" s="20" t="s">
        <v>68</v>
      </c>
      <c r="N20" s="15">
        <f>SUM($S$16:S20)</f>
        <v>12.443784914284231</v>
      </c>
      <c r="O20" s="18" t="s">
        <v>95</v>
      </c>
      <c r="P20" s="4"/>
      <c r="S20" s="1">
        <f t="shared" si="0"/>
        <v>3.2441800917023222</v>
      </c>
    </row>
    <row r="21" spans="1:19" ht="45" customHeight="1">
      <c r="A21" s="4"/>
      <c r="B21" s="10">
        <v>6</v>
      </c>
      <c r="C21" s="11" t="s">
        <v>42</v>
      </c>
      <c r="D21" s="11" t="s">
        <v>67</v>
      </c>
      <c r="E21" s="11" t="s">
        <v>28</v>
      </c>
      <c r="F21" s="12">
        <v>1084839</v>
      </c>
      <c r="G21" s="12">
        <v>921067.65</v>
      </c>
      <c r="H21" s="13" t="s">
        <v>94</v>
      </c>
      <c r="I21" s="19">
        <v>51.8</v>
      </c>
      <c r="J21" s="15" t="s">
        <v>94</v>
      </c>
      <c r="K21" s="15" t="s">
        <v>96</v>
      </c>
      <c r="L21" s="16" t="s">
        <v>95</v>
      </c>
      <c r="M21" s="20" t="s">
        <v>67</v>
      </c>
      <c r="N21" s="15">
        <f>SUM($S$16:S21)</f>
        <v>14.742251293509817</v>
      </c>
      <c r="O21" s="18" t="s">
        <v>95</v>
      </c>
      <c r="P21" s="4"/>
      <c r="S21" s="1">
        <f t="shared" si="0"/>
        <v>2.2984663792255859</v>
      </c>
    </row>
    <row r="22" spans="1:19" ht="72.75" customHeight="1">
      <c r="A22" s="4"/>
      <c r="B22" s="10">
        <v>7</v>
      </c>
      <c r="C22" s="11" t="s">
        <v>47</v>
      </c>
      <c r="D22" s="11" t="s">
        <v>72</v>
      </c>
      <c r="E22" s="11" t="s">
        <v>27</v>
      </c>
      <c r="F22" s="12">
        <v>1727203.99</v>
      </c>
      <c r="G22" s="12">
        <v>1437526.18</v>
      </c>
      <c r="H22" s="13" t="s">
        <v>94</v>
      </c>
      <c r="I22" s="19">
        <v>50.4</v>
      </c>
      <c r="J22" s="15" t="s">
        <v>94</v>
      </c>
      <c r="K22" s="15" t="s">
        <v>96</v>
      </c>
      <c r="L22" s="16" t="s">
        <v>95</v>
      </c>
      <c r="M22" s="11" t="s">
        <v>72</v>
      </c>
      <c r="N22" s="15">
        <f>SUM($S$16:S22)</f>
        <v>18.329507445635656</v>
      </c>
      <c r="O22" s="18" t="s">
        <v>95</v>
      </c>
      <c r="P22" s="4"/>
      <c r="S22" s="1">
        <f t="shared" si="0"/>
        <v>3.5872561521258377</v>
      </c>
    </row>
    <row r="23" spans="1:19" ht="54" customHeight="1">
      <c r="A23" s="4"/>
      <c r="B23" s="10">
        <v>8</v>
      </c>
      <c r="C23" s="11" t="s">
        <v>32</v>
      </c>
      <c r="D23" s="11" t="s">
        <v>57</v>
      </c>
      <c r="E23" s="11" t="s">
        <v>82</v>
      </c>
      <c r="F23" s="12">
        <v>326468</v>
      </c>
      <c r="G23" s="12">
        <v>277497.8</v>
      </c>
      <c r="H23" s="13" t="s">
        <v>94</v>
      </c>
      <c r="I23" s="19">
        <v>47.8</v>
      </c>
      <c r="J23" s="15" t="s">
        <v>94</v>
      </c>
      <c r="K23" s="15" t="s">
        <v>96</v>
      </c>
      <c r="L23" s="16" t="s">
        <v>95</v>
      </c>
      <c r="M23" s="11" t="s">
        <v>57</v>
      </c>
      <c r="N23" s="15">
        <f>SUM($S$16:S23)</f>
        <v>19.021985749057848</v>
      </c>
      <c r="O23" s="18" t="s">
        <v>95</v>
      </c>
      <c r="P23" s="4"/>
      <c r="S23" s="1">
        <f t="shared" si="0"/>
        <v>0.69247830342219252</v>
      </c>
    </row>
    <row r="24" spans="1:19" ht="69.75" customHeight="1">
      <c r="A24" s="4"/>
      <c r="B24" s="10">
        <v>9</v>
      </c>
      <c r="C24" s="11" t="s">
        <v>36</v>
      </c>
      <c r="D24" s="11" t="s">
        <v>61</v>
      </c>
      <c r="E24" s="11" t="s">
        <v>86</v>
      </c>
      <c r="F24" s="12">
        <v>1215016.26</v>
      </c>
      <c r="G24" s="12">
        <v>1032763.84</v>
      </c>
      <c r="H24" s="13" t="s">
        <v>94</v>
      </c>
      <c r="I24" s="19">
        <v>47.8</v>
      </c>
      <c r="J24" s="15" t="s">
        <v>94</v>
      </c>
      <c r="K24" s="15" t="s">
        <v>96</v>
      </c>
      <c r="L24" s="16" t="s">
        <v>95</v>
      </c>
      <c r="M24" s="11" t="s">
        <v>61</v>
      </c>
      <c r="N24" s="15">
        <f>SUM($S$16:S24)</f>
        <v>21.599182943986921</v>
      </c>
      <c r="O24" s="18" t="s">
        <v>95</v>
      </c>
      <c r="P24" s="4"/>
      <c r="S24" s="1">
        <f t="shared" si="0"/>
        <v>2.5771971949290724</v>
      </c>
    </row>
    <row r="25" spans="1:19" ht="48" customHeight="1">
      <c r="A25" s="4"/>
      <c r="B25" s="10">
        <v>10</v>
      </c>
      <c r="C25" s="11" t="s">
        <v>38</v>
      </c>
      <c r="D25" s="11" t="s">
        <v>63</v>
      </c>
      <c r="E25" s="11" t="s">
        <v>82</v>
      </c>
      <c r="F25" s="12">
        <v>318473</v>
      </c>
      <c r="G25" s="12">
        <v>270702.05</v>
      </c>
      <c r="H25" s="13" t="s">
        <v>94</v>
      </c>
      <c r="I25" s="19">
        <v>47.8</v>
      </c>
      <c r="J25" s="15" t="s">
        <v>94</v>
      </c>
      <c r="K25" s="15" t="s">
        <v>96</v>
      </c>
      <c r="L25" s="16" t="s">
        <v>95</v>
      </c>
      <c r="M25" s="11" t="s">
        <v>63</v>
      </c>
      <c r="N25" s="15">
        <f>SUM($S$16:S25)</f>
        <v>22.274702880782492</v>
      </c>
      <c r="O25" s="18" t="s">
        <v>95</v>
      </c>
      <c r="P25" s="4"/>
      <c r="S25" s="1">
        <f t="shared" si="0"/>
        <v>0.67551993679556932</v>
      </c>
    </row>
    <row r="26" spans="1:19" ht="51" customHeight="1">
      <c r="A26" s="4"/>
      <c r="B26" s="10">
        <v>11</v>
      </c>
      <c r="C26" s="11" t="s">
        <v>44</v>
      </c>
      <c r="D26" s="11" t="s">
        <v>69</v>
      </c>
      <c r="E26" s="11" t="s">
        <v>28</v>
      </c>
      <c r="F26" s="12">
        <v>1084840</v>
      </c>
      <c r="G26" s="12">
        <v>881515.86</v>
      </c>
      <c r="H26" s="13" t="s">
        <v>94</v>
      </c>
      <c r="I26" s="19">
        <v>46.8</v>
      </c>
      <c r="J26" s="15" t="s">
        <v>94</v>
      </c>
      <c r="K26" s="15" t="s">
        <v>96</v>
      </c>
      <c r="L26" s="16" t="s">
        <v>95</v>
      </c>
      <c r="M26" s="11" t="s">
        <v>69</v>
      </c>
      <c r="N26" s="15">
        <f>SUM($S$16:S26)</f>
        <v>24.474470256136655</v>
      </c>
      <c r="O26" s="18" t="s">
        <v>95</v>
      </c>
      <c r="P26" s="4"/>
      <c r="S26" s="1">
        <f t="shared" si="0"/>
        <v>2.1997673753541651</v>
      </c>
    </row>
    <row r="27" spans="1:19" ht="60" customHeight="1">
      <c r="A27" s="4"/>
      <c r="B27" s="10">
        <v>12</v>
      </c>
      <c r="C27" s="11" t="s">
        <v>45</v>
      </c>
      <c r="D27" s="11" t="s">
        <v>70</v>
      </c>
      <c r="E27" s="11" t="s">
        <v>28</v>
      </c>
      <c r="F27" s="12">
        <v>782379</v>
      </c>
      <c r="G27" s="12">
        <v>636730.56999999995</v>
      </c>
      <c r="H27" s="13" t="s">
        <v>94</v>
      </c>
      <c r="I27" s="19">
        <v>46.8</v>
      </c>
      <c r="J27" s="15" t="s">
        <v>94</v>
      </c>
      <c r="K27" s="15" t="s">
        <v>96</v>
      </c>
      <c r="L27" s="16" t="s">
        <v>95</v>
      </c>
      <c r="M27" s="11" t="s">
        <v>70</v>
      </c>
      <c r="N27" s="15">
        <f>SUM($S$16:S27)</f>
        <v>26.063391338936754</v>
      </c>
      <c r="O27" s="18" t="s">
        <v>95</v>
      </c>
      <c r="P27" s="4"/>
      <c r="S27" s="1">
        <f t="shared" si="0"/>
        <v>1.5889210828000999</v>
      </c>
    </row>
    <row r="28" spans="1:19" ht="76.5" customHeight="1">
      <c r="A28" s="4"/>
      <c r="B28" s="10">
        <v>13</v>
      </c>
      <c r="C28" s="11" t="s">
        <v>54</v>
      </c>
      <c r="D28" s="11" t="s">
        <v>79</v>
      </c>
      <c r="E28" s="11" t="s">
        <v>93</v>
      </c>
      <c r="F28" s="12">
        <v>2299956.5</v>
      </c>
      <c r="G28" s="12">
        <v>1662387.5</v>
      </c>
      <c r="H28" s="13" t="s">
        <v>94</v>
      </c>
      <c r="I28" s="19">
        <v>46.7</v>
      </c>
      <c r="J28" s="15" t="s">
        <v>94</v>
      </c>
      <c r="K28" s="15" t="s">
        <v>96</v>
      </c>
      <c r="L28" s="16" t="s">
        <v>95</v>
      </c>
      <c r="M28" s="11" t="s">
        <v>79</v>
      </c>
      <c r="N28" s="15">
        <f>SUM($S$16:S28)</f>
        <v>30.211774769833358</v>
      </c>
      <c r="O28" s="18" t="s">
        <v>95</v>
      </c>
      <c r="P28" s="4"/>
      <c r="S28" s="1">
        <f t="shared" si="0"/>
        <v>4.1483834308966054</v>
      </c>
    </row>
    <row r="29" spans="1:19" ht="98.25" customHeight="1" thickBot="1">
      <c r="A29" s="4"/>
      <c r="B29" s="10">
        <v>14</v>
      </c>
      <c r="C29" s="11" t="s">
        <v>30</v>
      </c>
      <c r="D29" s="11" t="s">
        <v>55</v>
      </c>
      <c r="E29" s="11" t="s">
        <v>80</v>
      </c>
      <c r="F29" s="12">
        <v>2333019</v>
      </c>
      <c r="G29" s="12">
        <v>1904415.9</v>
      </c>
      <c r="H29" s="13" t="s">
        <v>94</v>
      </c>
      <c r="I29" s="21">
        <v>45.7</v>
      </c>
      <c r="J29" s="15" t="s">
        <v>94</v>
      </c>
      <c r="K29" s="15" t="s">
        <v>96</v>
      </c>
      <c r="L29" s="16" t="s">
        <v>95</v>
      </c>
      <c r="M29" s="11" t="s">
        <v>55</v>
      </c>
      <c r="N29" s="15">
        <f>SUM($S$16:S29)</f>
        <v>34.964124847715951</v>
      </c>
      <c r="O29" s="18" t="s">
        <v>95</v>
      </c>
      <c r="P29" s="4"/>
      <c r="S29" s="1">
        <f t="shared" si="0"/>
        <v>4.7523500778825918</v>
      </c>
    </row>
    <row r="30" spans="1:19" ht="45" customHeight="1" thickBot="1">
      <c r="A30" s="4"/>
      <c r="B30" s="10">
        <v>15</v>
      </c>
      <c r="C30" s="11" t="s">
        <v>31</v>
      </c>
      <c r="D30" s="11" t="s">
        <v>56</v>
      </c>
      <c r="E30" s="11" t="s">
        <v>81</v>
      </c>
      <c r="F30" s="12">
        <v>407165.25</v>
      </c>
      <c r="G30" s="12">
        <v>346090.48</v>
      </c>
      <c r="H30" s="13" t="s">
        <v>94</v>
      </c>
      <c r="I30" s="21">
        <v>42.7</v>
      </c>
      <c r="J30" s="15" t="s">
        <v>94</v>
      </c>
      <c r="K30" s="15" t="s">
        <v>96</v>
      </c>
      <c r="L30" s="16" t="s">
        <v>95</v>
      </c>
      <c r="M30" s="11" t="s">
        <v>56</v>
      </c>
      <c r="N30" s="15">
        <f>SUM($S$16:S30)</f>
        <v>35.82777186913728</v>
      </c>
      <c r="O30" s="18" t="s">
        <v>95</v>
      </c>
      <c r="P30" s="4"/>
      <c r="S30" s="1">
        <f t="shared" si="0"/>
        <v>0.8636470214213311</v>
      </c>
    </row>
    <row r="31" spans="1:19" ht="97.5" customHeight="1" thickBot="1">
      <c r="A31" s="4"/>
      <c r="B31" s="10">
        <v>16</v>
      </c>
      <c r="C31" s="11" t="s">
        <v>37</v>
      </c>
      <c r="D31" s="11" t="s">
        <v>62</v>
      </c>
      <c r="E31" s="11" t="s">
        <v>87</v>
      </c>
      <c r="F31" s="12">
        <v>752695.82</v>
      </c>
      <c r="G31" s="12">
        <v>639791.62</v>
      </c>
      <c r="H31" s="13" t="s">
        <v>94</v>
      </c>
      <c r="I31" s="21">
        <v>42.7</v>
      </c>
      <c r="J31" s="15" t="s">
        <v>94</v>
      </c>
      <c r="K31" s="15" t="s">
        <v>96</v>
      </c>
      <c r="L31" s="16" t="s">
        <v>95</v>
      </c>
      <c r="M31" s="11" t="s">
        <v>62</v>
      </c>
      <c r="N31" s="15">
        <f>SUM($S$16:S31)</f>
        <v>37.424331609651752</v>
      </c>
      <c r="O31" s="18" t="s">
        <v>95</v>
      </c>
      <c r="P31" s="4"/>
      <c r="S31" s="1">
        <f t="shared" si="0"/>
        <v>1.5965597405144694</v>
      </c>
    </row>
    <row r="32" spans="1:19" ht="111.75" customHeight="1" thickBot="1">
      <c r="A32" s="4"/>
      <c r="B32" s="10">
        <v>17</v>
      </c>
      <c r="C32" s="11" t="s">
        <v>35</v>
      </c>
      <c r="D32" s="11" t="s">
        <v>60</v>
      </c>
      <c r="E32" s="11" t="s">
        <v>85</v>
      </c>
      <c r="F32" s="12">
        <v>86100</v>
      </c>
      <c r="G32" s="12">
        <v>59500</v>
      </c>
      <c r="H32" s="13" t="s">
        <v>94</v>
      </c>
      <c r="I32" s="21">
        <v>41.5</v>
      </c>
      <c r="J32" s="15" t="s">
        <v>94</v>
      </c>
      <c r="K32" s="15" t="s">
        <v>96</v>
      </c>
      <c r="L32" s="16" t="s">
        <v>95</v>
      </c>
      <c r="M32" s="11" t="s">
        <v>60</v>
      </c>
      <c r="N32" s="15">
        <f>SUM($S$16:S32)</f>
        <v>37.572810116701611</v>
      </c>
      <c r="O32" s="18" t="s">
        <v>95</v>
      </c>
      <c r="P32" s="4"/>
      <c r="S32" s="1">
        <f t="shared" si="0"/>
        <v>0.14847850704985932</v>
      </c>
    </row>
    <row r="33" spans="1:24" ht="105.75" thickBot="1">
      <c r="A33" s="4"/>
      <c r="B33" s="10">
        <v>18</v>
      </c>
      <c r="C33" s="11" t="s">
        <v>49</v>
      </c>
      <c r="D33" s="11" t="s">
        <v>74</v>
      </c>
      <c r="E33" s="11" t="s">
        <v>89</v>
      </c>
      <c r="F33" s="12">
        <v>865969</v>
      </c>
      <c r="G33" s="12">
        <v>649476.81000000006</v>
      </c>
      <c r="H33" s="13" t="s">
        <v>94</v>
      </c>
      <c r="I33" s="21">
        <v>41</v>
      </c>
      <c r="J33" s="15" t="s">
        <v>94</v>
      </c>
      <c r="K33" s="15" t="s">
        <v>96</v>
      </c>
      <c r="L33" s="16" t="s">
        <v>95</v>
      </c>
      <c r="M33" s="11" t="s">
        <v>99</v>
      </c>
      <c r="N33" s="15">
        <f>SUM($S$16:S33)</f>
        <v>39.193538639597499</v>
      </c>
      <c r="O33" s="18" t="s">
        <v>95</v>
      </c>
      <c r="P33" s="4"/>
      <c r="S33" s="1">
        <f t="shared" si="0"/>
        <v>1.620728522895885</v>
      </c>
    </row>
    <row r="34" spans="1:24" ht="86.25" customHeight="1" thickBot="1">
      <c r="A34" s="4"/>
      <c r="B34" s="10">
        <v>19</v>
      </c>
      <c r="C34" s="11" t="s">
        <v>51</v>
      </c>
      <c r="D34" s="11" t="s">
        <v>76</v>
      </c>
      <c r="E34" s="11" t="s">
        <v>90</v>
      </c>
      <c r="F34" s="12">
        <v>161389.25</v>
      </c>
      <c r="G34" s="12">
        <v>131338.04999999999</v>
      </c>
      <c r="H34" s="13" t="s">
        <v>94</v>
      </c>
      <c r="I34" s="21">
        <v>41</v>
      </c>
      <c r="J34" s="15" t="s">
        <v>94</v>
      </c>
      <c r="K34" s="15" t="s">
        <v>96</v>
      </c>
      <c r="L34" s="16" t="s">
        <v>95</v>
      </c>
      <c r="M34" s="11" t="s">
        <v>76</v>
      </c>
      <c r="N34" s="15">
        <f>SUM($S$16:S34)</f>
        <v>39.5212844813259</v>
      </c>
      <c r="O34" s="18" t="s">
        <v>95</v>
      </c>
      <c r="P34" s="4"/>
      <c r="S34" s="1">
        <f t="shared" si="0"/>
        <v>0.3277458417283996</v>
      </c>
    </row>
    <row r="35" spans="1:24" ht="63" customHeight="1" thickBot="1">
      <c r="A35" s="4"/>
      <c r="B35" s="10">
        <v>20</v>
      </c>
      <c r="C35" s="11" t="s">
        <v>46</v>
      </c>
      <c r="D35" s="11" t="s">
        <v>71</v>
      </c>
      <c r="E35" s="11" t="s">
        <v>28</v>
      </c>
      <c r="F35" s="12">
        <v>2015000</v>
      </c>
      <c r="G35" s="12">
        <v>1700000</v>
      </c>
      <c r="H35" s="13" t="s">
        <v>94</v>
      </c>
      <c r="I35" s="21">
        <v>40.4</v>
      </c>
      <c r="J35" s="15" t="s">
        <v>94</v>
      </c>
      <c r="K35" s="15" t="s">
        <v>96</v>
      </c>
      <c r="L35" s="16" t="s">
        <v>95</v>
      </c>
      <c r="M35" s="11" t="s">
        <v>71</v>
      </c>
      <c r="N35" s="15">
        <f>SUM($S$16:S35)</f>
        <v>43.76352753989331</v>
      </c>
      <c r="O35" s="18" t="s">
        <v>95</v>
      </c>
      <c r="P35" s="4"/>
      <c r="S35" s="1">
        <f t="shared" si="0"/>
        <v>4.2422430585674098</v>
      </c>
    </row>
    <row r="36" spans="1:24" ht="89.25" customHeight="1" thickBot="1">
      <c r="A36" s="4"/>
      <c r="B36" s="10">
        <v>21</v>
      </c>
      <c r="C36" s="11" t="s">
        <v>33</v>
      </c>
      <c r="D36" s="11" t="s">
        <v>58</v>
      </c>
      <c r="E36" s="11" t="s">
        <v>83</v>
      </c>
      <c r="F36" s="12">
        <v>210500</v>
      </c>
      <c r="G36" s="12">
        <v>130536</v>
      </c>
      <c r="H36" s="13" t="s">
        <v>94</v>
      </c>
      <c r="I36" s="21">
        <v>39.700000000000003</v>
      </c>
      <c r="J36" s="15" t="s">
        <v>94</v>
      </c>
      <c r="K36" s="15" t="s">
        <v>96</v>
      </c>
      <c r="L36" s="16" t="s">
        <v>95</v>
      </c>
      <c r="M36" s="11" t="s">
        <v>58</v>
      </c>
      <c r="N36" s="15">
        <f>SUM($S$16:S36)</f>
        <v>44.089271916301051</v>
      </c>
      <c r="O36" s="18" t="s">
        <v>95</v>
      </c>
      <c r="P36" s="4"/>
      <c r="S36" s="1">
        <f t="shared" si="0"/>
        <v>0.32574437640773846</v>
      </c>
    </row>
    <row r="37" spans="1:24" ht="88.5" customHeight="1" thickBot="1">
      <c r="A37" s="4"/>
      <c r="B37" s="10">
        <v>22</v>
      </c>
      <c r="C37" s="11" t="s">
        <v>53</v>
      </c>
      <c r="D37" s="11" t="s">
        <v>78</v>
      </c>
      <c r="E37" s="11" t="s">
        <v>92</v>
      </c>
      <c r="F37" s="12">
        <v>3338562</v>
      </c>
      <c r="G37" s="12">
        <v>2837777.7</v>
      </c>
      <c r="H37" s="13" t="s">
        <v>94</v>
      </c>
      <c r="I37" s="21">
        <v>39.700000000000003</v>
      </c>
      <c r="J37" s="15" t="s">
        <v>94</v>
      </c>
      <c r="K37" s="15" t="s">
        <v>96</v>
      </c>
      <c r="L37" s="16" t="s">
        <v>95</v>
      </c>
      <c r="M37" s="11" t="s">
        <v>78</v>
      </c>
      <c r="N37" s="15">
        <f>SUM($S$16:S37)</f>
        <v>51.170767651349514</v>
      </c>
      <c r="O37" s="18" t="s">
        <v>95</v>
      </c>
      <c r="P37" s="4"/>
      <c r="S37" s="1">
        <f t="shared" si="0"/>
        <v>7.0814957350484642</v>
      </c>
    </row>
    <row r="38" spans="1:24" ht="125.25" customHeight="1" thickBot="1">
      <c r="A38" s="4"/>
      <c r="B38" s="10">
        <v>23</v>
      </c>
      <c r="C38" s="11" t="s">
        <v>34</v>
      </c>
      <c r="D38" s="11" t="s">
        <v>59</v>
      </c>
      <c r="E38" s="11" t="s">
        <v>84</v>
      </c>
      <c r="F38" s="12">
        <v>1181611.5</v>
      </c>
      <c r="G38" s="12">
        <v>1004369.79</v>
      </c>
      <c r="H38" s="13" t="s">
        <v>94</v>
      </c>
      <c r="I38" s="21">
        <v>38.85</v>
      </c>
      <c r="J38" s="15" t="s">
        <v>94</v>
      </c>
      <c r="K38" s="15" t="s">
        <v>96</v>
      </c>
      <c r="L38" s="16" t="s">
        <v>95</v>
      </c>
      <c r="M38" s="11" t="s">
        <v>59</v>
      </c>
      <c r="N38" s="15">
        <f>SUM($S$16:S38)</f>
        <v>53.677109280680284</v>
      </c>
      <c r="O38" s="18" t="s">
        <v>95</v>
      </c>
      <c r="P38" s="4"/>
      <c r="S38" s="1">
        <f t="shared" si="0"/>
        <v>2.5063416293307688</v>
      </c>
    </row>
    <row r="39" spans="1:24" ht="96.75" customHeight="1" thickBot="1">
      <c r="A39" s="4"/>
      <c r="B39" s="10">
        <v>24</v>
      </c>
      <c r="C39" s="11" t="s">
        <v>40</v>
      </c>
      <c r="D39" s="11" t="s">
        <v>65</v>
      </c>
      <c r="E39" s="11" t="s">
        <v>88</v>
      </c>
      <c r="F39" s="12">
        <v>434172.88</v>
      </c>
      <c r="G39" s="12">
        <v>353862.40000000002</v>
      </c>
      <c r="H39" s="13" t="s">
        <v>94</v>
      </c>
      <c r="I39" s="21">
        <v>38.700000000000003</v>
      </c>
      <c r="J39" s="15" t="s">
        <v>94</v>
      </c>
      <c r="K39" s="15" t="s">
        <v>96</v>
      </c>
      <c r="L39" s="16" t="s">
        <v>95</v>
      </c>
      <c r="M39" s="11" t="s">
        <v>65</v>
      </c>
      <c r="N39" s="15">
        <f>SUM($S$16:S39)</f>
        <v>54.56015063955558</v>
      </c>
      <c r="O39" s="18" t="s">
        <v>95</v>
      </c>
      <c r="P39" s="4"/>
      <c r="S39" s="1">
        <f t="shared" si="0"/>
        <v>0.88304135887529656</v>
      </c>
      <c r="X39" s="2"/>
    </row>
    <row r="40" spans="1:24" ht="107.25" customHeight="1" thickBot="1">
      <c r="A40" s="4"/>
      <c r="B40" s="10">
        <v>25</v>
      </c>
      <c r="C40" s="11" t="s">
        <v>52</v>
      </c>
      <c r="D40" s="11" t="s">
        <v>77</v>
      </c>
      <c r="E40" s="11" t="s">
        <v>91</v>
      </c>
      <c r="F40" s="12">
        <v>156643.22</v>
      </c>
      <c r="G40" s="12">
        <v>119048.85</v>
      </c>
      <c r="H40" s="13" t="s">
        <v>94</v>
      </c>
      <c r="I40" s="21">
        <v>30.5</v>
      </c>
      <c r="J40" s="15" t="s">
        <v>94</v>
      </c>
      <c r="K40" s="15" t="s">
        <v>96</v>
      </c>
      <c r="L40" s="16" t="s">
        <v>95</v>
      </c>
      <c r="M40" s="11" t="s">
        <v>77</v>
      </c>
      <c r="N40" s="15">
        <f>SUM($S$16:S40)</f>
        <v>54.857229555757307</v>
      </c>
      <c r="O40" s="18" t="s">
        <v>95</v>
      </c>
      <c r="P40" s="4"/>
      <c r="S40" s="1">
        <f t="shared" si="0"/>
        <v>0.29707891620172516</v>
      </c>
    </row>
    <row r="41" spans="1:24" ht="21">
      <c r="A41" s="4"/>
      <c r="B41" s="22"/>
      <c r="C41" s="23"/>
      <c r="D41" s="23"/>
      <c r="E41" s="23"/>
      <c r="F41" s="24"/>
      <c r="G41" s="24"/>
      <c r="H41" s="25"/>
      <c r="I41" s="25"/>
      <c r="J41" s="24"/>
      <c r="K41" s="24"/>
      <c r="L41" s="24"/>
      <c r="M41" s="26"/>
      <c r="N41" s="26"/>
      <c r="O41" s="24"/>
      <c r="P41" s="4"/>
    </row>
    <row r="42" spans="1:24" ht="21">
      <c r="A42" s="4"/>
      <c r="B42" s="4"/>
      <c r="C42" s="4"/>
      <c r="D42" s="4"/>
      <c r="E42" s="4"/>
      <c r="F42" s="4"/>
      <c r="G42" s="4"/>
      <c r="H42" s="4"/>
      <c r="I42" s="4"/>
      <c r="J42" s="4"/>
      <c r="K42" s="4"/>
      <c r="L42" s="4"/>
      <c r="M42" s="4"/>
      <c r="N42" s="4"/>
      <c r="O42" s="4"/>
      <c r="P42" s="4"/>
    </row>
    <row r="43" spans="1:24" ht="21.75" customHeight="1">
      <c r="A43" s="4"/>
      <c r="B43" s="45" t="s">
        <v>23</v>
      </c>
      <c r="C43" s="45"/>
      <c r="D43" s="45"/>
      <c r="E43" s="45"/>
      <c r="F43" s="45"/>
      <c r="G43" s="45"/>
      <c r="H43" s="45"/>
      <c r="I43" s="45"/>
      <c r="J43" s="45"/>
      <c r="K43" s="45"/>
      <c r="L43" s="45"/>
      <c r="M43" s="45"/>
      <c r="N43" s="45"/>
      <c r="O43" s="45"/>
      <c r="P43" s="4"/>
    </row>
    <row r="44" spans="1:24" ht="25.5" customHeight="1">
      <c r="A44" s="4"/>
      <c r="B44" s="45" t="s">
        <v>24</v>
      </c>
      <c r="C44" s="45"/>
      <c r="D44" s="45"/>
      <c r="E44" s="45"/>
      <c r="F44" s="45"/>
      <c r="G44" s="45"/>
      <c r="H44" s="45"/>
      <c r="I44" s="45"/>
      <c r="J44" s="45"/>
      <c r="K44" s="45"/>
      <c r="L44" s="27"/>
      <c r="M44" s="4"/>
      <c r="N44" s="4"/>
      <c r="O44" s="4"/>
      <c r="P44" s="4"/>
    </row>
    <row r="45" spans="1:24" ht="42.75" customHeight="1">
      <c r="A45" s="4"/>
      <c r="B45" s="46" t="s">
        <v>16</v>
      </c>
      <c r="C45" s="46"/>
      <c r="D45" s="46"/>
      <c r="E45" s="46"/>
      <c r="F45" s="46"/>
      <c r="G45" s="46"/>
      <c r="H45" s="46"/>
      <c r="I45" s="46"/>
      <c r="J45" s="46"/>
      <c r="K45" s="46"/>
      <c r="L45" s="28"/>
      <c r="M45" s="4"/>
      <c r="N45" s="4"/>
      <c r="O45" s="4"/>
      <c r="P45" s="4"/>
    </row>
    <row r="46" spans="1:24" ht="24" customHeight="1">
      <c r="A46" s="4"/>
      <c r="B46" s="46" t="s">
        <v>14</v>
      </c>
      <c r="C46" s="46"/>
      <c r="D46" s="46"/>
      <c r="E46" s="46"/>
      <c r="F46" s="46"/>
      <c r="G46" s="46"/>
      <c r="H46" s="46"/>
      <c r="I46" s="46"/>
      <c r="J46" s="46"/>
      <c r="K46" s="46"/>
      <c r="L46" s="28"/>
      <c r="M46" s="4"/>
      <c r="N46" s="4"/>
      <c r="O46" s="4"/>
      <c r="P46" s="4"/>
    </row>
    <row r="47" spans="1:24" ht="150.75" customHeight="1">
      <c r="A47" s="4"/>
      <c r="B47" s="47" t="s">
        <v>25</v>
      </c>
      <c r="C47" s="47"/>
      <c r="D47" s="47"/>
      <c r="E47" s="47"/>
      <c r="F47" s="47"/>
      <c r="G47" s="47"/>
      <c r="H47" s="47"/>
      <c r="I47" s="47"/>
      <c r="J47" s="47"/>
      <c r="K47" s="47"/>
      <c r="L47" s="29"/>
      <c r="M47" s="4"/>
      <c r="N47" s="4"/>
      <c r="O47" s="4"/>
      <c r="P47" s="4"/>
    </row>
    <row r="48" spans="1:24" ht="16.5" customHeight="1">
      <c r="A48" s="4"/>
      <c r="B48" s="29"/>
      <c r="C48" s="29"/>
      <c r="D48" s="29"/>
      <c r="E48" s="29"/>
      <c r="F48" s="29"/>
      <c r="G48" s="29"/>
      <c r="H48" s="29"/>
      <c r="I48" s="29"/>
      <c r="J48" s="29"/>
      <c r="K48" s="29"/>
      <c r="L48" s="29"/>
      <c r="M48" s="4"/>
      <c r="N48" s="4"/>
      <c r="O48" s="4"/>
      <c r="P48" s="4"/>
    </row>
    <row r="49" spans="1:16" ht="15.75" customHeight="1">
      <c r="A49" s="4"/>
      <c r="B49" s="29"/>
      <c r="C49" s="29"/>
      <c r="D49" s="29"/>
      <c r="E49" s="29"/>
      <c r="F49" s="29"/>
      <c r="G49" s="29"/>
      <c r="H49" s="29"/>
      <c r="I49" s="29"/>
      <c r="J49" s="29"/>
      <c r="K49" s="29"/>
      <c r="L49" s="29"/>
      <c r="M49" s="4"/>
      <c r="N49" s="30" t="s">
        <v>6</v>
      </c>
      <c r="O49" s="4"/>
      <c r="P49" s="4"/>
    </row>
    <row r="50" spans="1:16" ht="21">
      <c r="A50" s="4"/>
      <c r="B50" s="4"/>
      <c r="C50" s="4"/>
      <c r="D50" s="4"/>
      <c r="E50" s="4"/>
      <c r="F50" s="4"/>
      <c r="G50" s="31"/>
      <c r="H50" s="4"/>
      <c r="I50" s="4"/>
      <c r="J50" s="4"/>
      <c r="K50" s="4"/>
      <c r="L50" s="4"/>
      <c r="M50" s="4"/>
      <c r="N50" s="30"/>
      <c r="O50" s="4"/>
      <c r="P50" s="4"/>
    </row>
    <row r="51" spans="1:16" ht="21">
      <c r="A51" s="4"/>
      <c r="B51" s="4"/>
      <c r="C51" s="4"/>
      <c r="D51" s="4"/>
      <c r="E51" s="4"/>
      <c r="F51" s="4"/>
      <c r="G51" s="31"/>
      <c r="H51" s="4"/>
      <c r="I51" s="4"/>
      <c r="J51" s="4"/>
      <c r="K51" s="4"/>
      <c r="L51" s="4"/>
      <c r="M51" s="4"/>
      <c r="N51" s="32" t="s">
        <v>101</v>
      </c>
      <c r="O51" s="30"/>
      <c r="P51" s="4"/>
    </row>
    <row r="52" spans="1:16" ht="13.5" customHeight="1">
      <c r="A52" s="4"/>
      <c r="B52" s="4"/>
      <c r="C52" s="4"/>
      <c r="D52" s="4"/>
      <c r="E52" s="4"/>
      <c r="F52" s="4"/>
      <c r="G52" s="30"/>
      <c r="H52" s="4"/>
      <c r="I52" s="4"/>
      <c r="J52" s="4"/>
      <c r="K52" s="4"/>
      <c r="L52" s="4"/>
      <c r="M52" s="4"/>
      <c r="N52" s="32" t="s">
        <v>19</v>
      </c>
      <c r="O52" s="30"/>
      <c r="P52" s="4"/>
    </row>
    <row r="53" spans="1:16" ht="21">
      <c r="A53" s="4"/>
      <c r="B53" s="4"/>
      <c r="C53" s="4"/>
      <c r="D53" s="4"/>
      <c r="E53" s="4"/>
      <c r="F53" s="4"/>
      <c r="G53" s="30"/>
      <c r="H53" s="4"/>
      <c r="I53" s="4"/>
      <c r="J53" s="4"/>
      <c r="K53" s="4"/>
      <c r="L53" s="4"/>
      <c r="M53" s="4"/>
      <c r="N53" s="4"/>
      <c r="O53" s="32"/>
      <c r="P53" s="4"/>
    </row>
    <row r="54" spans="1:16" ht="21">
      <c r="A54" s="4"/>
      <c r="B54" s="4"/>
      <c r="C54" s="4"/>
      <c r="D54" s="4"/>
      <c r="E54" s="4"/>
      <c r="F54" s="4"/>
      <c r="G54" s="32"/>
      <c r="H54" s="4"/>
      <c r="I54" s="4"/>
      <c r="J54" s="4"/>
      <c r="K54" s="4"/>
      <c r="L54" s="4"/>
      <c r="M54" s="4"/>
      <c r="N54" s="4"/>
      <c r="O54" s="32"/>
      <c r="P54" s="4"/>
    </row>
    <row r="55" spans="1:16">
      <c r="G55" s="3"/>
    </row>
  </sheetData>
  <sortState ref="B19:O40">
    <sortCondition descending="1" ref="I16"/>
  </sortState>
  <mergeCells count="21">
    <mergeCell ref="B44:K44"/>
    <mergeCell ref="B45:K45"/>
    <mergeCell ref="B47:K47"/>
    <mergeCell ref="H13:I13"/>
    <mergeCell ref="B46:K46"/>
    <mergeCell ref="B43:O43"/>
    <mergeCell ref="N12:N15"/>
    <mergeCell ref="O12:O14"/>
    <mergeCell ref="B12:B15"/>
    <mergeCell ref="B2:O3"/>
    <mergeCell ref="B9:O9"/>
    <mergeCell ref="B7:O7"/>
    <mergeCell ref="H12:K12"/>
    <mergeCell ref="L12:L14"/>
    <mergeCell ref="C12:C15"/>
    <mergeCell ref="D12:D15"/>
    <mergeCell ref="E12:E15"/>
    <mergeCell ref="F12:F15"/>
    <mergeCell ref="G12:G15"/>
    <mergeCell ref="M12:M15"/>
    <mergeCell ref="B6:C6"/>
  </mergeCells>
  <printOptions horizontalCentered="1" verticalCentered="1"/>
  <pageMargins left="0.70866141732283472" right="0.70866141732283472" top="0.74803149606299213" bottom="0.74803149606299213" header="0.31496062992125984" footer="0.31496062992125984"/>
  <pageSetup paperSize="9" scale="25" fitToWidth="2" fitToHeight="2" orientation="landscape" r:id="rId1"/>
  <rowBreaks count="1" manualBreakCount="1">
    <brk id="28" max="22" man="1"/>
  </rowBreaks>
  <colBreaks count="1" manualBreakCount="1">
    <brk id="15" max="53" man="1"/>
  </col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2016-06-23T07:29:22Z</dcterms:modified>
</cp:coreProperties>
</file>